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r\Desktop\vero\dif\ASEG\4to. cuatrimestre\"/>
    </mc:Choice>
  </mc:AlternateContent>
  <bookViews>
    <workbookView xWindow="735" yWindow="690" windowWidth="19110" windowHeight="101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6" l="1"/>
  <c r="F14" i="6" l="1"/>
  <c r="F13" i="6" s="1"/>
  <c r="C23" i="6" l="1"/>
  <c r="G25" i="6"/>
  <c r="E43" i="6"/>
  <c r="F44" i="6"/>
  <c r="F43" i="6" s="1"/>
  <c r="D31" i="6"/>
  <c r="E31" i="6" s="1"/>
  <c r="F31" i="6" s="1"/>
  <c r="D30" i="6"/>
  <c r="E30" i="6" s="1"/>
  <c r="D25" i="6"/>
  <c r="D24" i="6"/>
  <c r="G24" i="6" s="1"/>
  <c r="E23" i="6" l="1"/>
  <c r="F30" i="6"/>
  <c r="F23" i="6" s="1"/>
  <c r="C33" i="6"/>
  <c r="G10" i="6" l="1"/>
  <c r="D10" i="6"/>
  <c r="G6" i="6"/>
  <c r="D6" i="6"/>
  <c r="B5" i="6" l="1"/>
  <c r="F33" i="6" l="1"/>
  <c r="E33" i="6"/>
  <c r="D8" i="6"/>
  <c r="G8" i="6" s="1"/>
  <c r="D37" i="6"/>
  <c r="D28" i="6"/>
  <c r="G37" i="6" l="1"/>
  <c r="D33" i="6"/>
  <c r="G33" i="6" s="1"/>
  <c r="G14" i="8"/>
  <c r="G12" i="8"/>
  <c r="G10" i="8"/>
  <c r="G8" i="8"/>
  <c r="D49" i="6"/>
  <c r="G49" i="6" s="1"/>
  <c r="D44" i="6"/>
  <c r="G44" i="6" s="1"/>
  <c r="D32" i="6"/>
  <c r="G32" i="6" s="1"/>
  <c r="D26" i="6"/>
  <c r="G26" i="6" s="1"/>
  <c r="D14" i="6"/>
  <c r="G14" i="6" s="1"/>
  <c r="D9" i="6"/>
  <c r="G9" i="6" s="1"/>
  <c r="C43" i="6" l="1"/>
  <c r="B43" i="6"/>
  <c r="B23" i="6"/>
  <c r="C13" i="6"/>
  <c r="B13" i="6"/>
  <c r="D13" i="6" l="1"/>
  <c r="C77" i="6"/>
  <c r="D43" i="6"/>
  <c r="G43" i="6" s="1"/>
  <c r="D23" i="6"/>
  <c r="G13" i="6"/>
  <c r="F5" i="6"/>
  <c r="F77" i="6" s="1"/>
  <c r="F38" i="5" s="1"/>
  <c r="E5" i="6"/>
  <c r="E77" i="6" s="1"/>
  <c r="B77" i="6"/>
  <c r="B6" i="8" s="1"/>
  <c r="F7" i="4" l="1"/>
  <c r="F16" i="4" s="1"/>
  <c r="B16" i="8"/>
  <c r="B7" i="4"/>
  <c r="B16" i="4" s="1"/>
  <c r="B36" i="5" s="1"/>
  <c r="B42" i="5" s="1"/>
  <c r="G23" i="6"/>
  <c r="E7" i="4"/>
  <c r="E16" i="4" s="1"/>
  <c r="D5" i="6"/>
  <c r="D77" i="6" s="1"/>
  <c r="E36" i="5" l="1"/>
  <c r="E42" i="5" s="1"/>
  <c r="E6" i="8"/>
  <c r="E16" i="8" s="1"/>
  <c r="C36" i="5"/>
  <c r="C42" i="5" s="1"/>
  <c r="C6" i="8"/>
  <c r="F6" i="8"/>
  <c r="F16" i="8" s="1"/>
  <c r="F36" i="5"/>
  <c r="F42" i="5" s="1"/>
  <c r="G5" i="6"/>
  <c r="G77" i="6" s="1"/>
  <c r="C16" i="8" l="1"/>
  <c r="C7" i="4" s="1"/>
  <c r="D6" i="8"/>
  <c r="D16" i="8" l="1"/>
  <c r="G6" i="8"/>
  <c r="G16" i="8" s="1"/>
  <c r="C16" i="4"/>
  <c r="D7" i="4"/>
  <c r="D16" i="4" l="1"/>
  <c r="D36" i="5" s="1"/>
  <c r="D42" i="5" s="1"/>
  <c r="G7" i="4"/>
  <c r="G16" i="4" s="1"/>
  <c r="G36" i="5" s="1"/>
  <c r="G42" i="5" s="1"/>
</calcChain>
</file>

<file path=xl/sharedStrings.xml><?xml version="1.0" encoding="utf-8"?>
<sst xmlns="http://schemas.openxmlformats.org/spreadsheetml/2006/main" count="204" uniqueCount="141">
  <si>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</si>
  <si>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</si>
  <si>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</si>
  <si>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</si>
  <si>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</si>
  <si>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</si>
  <si>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</si>
  <si>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</si>
  <si>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</si>
  <si>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</si>
  <si>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</si>
  <si>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</si>
  <si>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</si>
  <si>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</si>
  <si>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</si>
  <si>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</si>
  <si>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</si>
  <si>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</si>
  <si>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</si>
  <si>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</si>
  <si>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</si>
  <si>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</si>
  <si>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</si>
  <si>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</si>
  <si>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</si>
  <si>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</si>
  <si>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</si>
  <si>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</si>
  <si>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</si>
  <si>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</si>
  <si>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</si>
  <si>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</si>
  <si>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</si>
  <si>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</si>
  <si>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</si>
  <si>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</si>
  <si>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</si>
  <si>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</si>
  <si>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</si>
  <si>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</si>
  <si>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</si>
  <si>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</si>
  <si>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</si>
  <si>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</si>
  <si>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</si>
  <si>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</si>
  <si>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</si>
  <si>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</si>
  <si>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</si>
  <si>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</si>
  <si>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</si>
  <si>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</si>
  <si>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</si>
  <si>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</si>
  <si>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</si>
  <si>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</si>
  <si>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</si>
  <si>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</si>
  <si>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</si>
  <si>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</si>
  <si>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</si>
  <si>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</si>
  <si>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</si>
  <si>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</si>
  <si>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</si>
  <si>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</si>
  <si>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</si>
  <si>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</si>
  <si>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</si>
  <si>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</si>
  <si>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</si>
  <si>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</si>
  <si>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</si>
  <si>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</si>
  <si>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</si>
  <si>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</si>
  <si>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</si>
  <si>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</si>
  <si>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</si>
  <si>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</si>
  <si>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</si>
  <si>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</si>
  <si>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</si>
  <si>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</si>
  <si>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</si>
  <si>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</si>
  <si>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</si>
  <si>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</si>
  <si>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</si>
  <si>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</si>
  <si>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</si>
  <si>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</si>
  <si>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</si>
  <si>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</si>
  <si>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</si>
  <si>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</si>
  <si>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</si>
  <si>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</si>
  <si>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</si>
  <si>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</si>
  <si>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</si>
  <si>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</si>
  <si>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</si>
  <si>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</si>
  <si>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</si>
  <si>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</si>
  <si>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</si>
  <si>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</si>
  <si>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</si>
  <si>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</si>
  <si>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</si>
  <si>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</si>
  <si>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</si>
  <si>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</si>
  <si>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</si>
  <si>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</si>
  <si>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</si>
  <si>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</si>
  <si>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</si>
  <si>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</si>
  <si>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</si>
  <si>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</si>
  <si>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</si>
  <si>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</si>
  <si>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</si>
  <si>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</si>
  <si>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</si>
  <si>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</si>
  <si>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</si>
  <si>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</si>
  <si>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</si>
  <si>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</si>
  <si>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</si>
  <si>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</si>
  <si>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</si>
  <si>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Dirección General</t>
  </si>
  <si>
    <t>Procuraduria de Proteccion a Niñas,Niños y Adolescentes del Municipio de León,Guanajuato.
Estado Analítico del Ejercicio del Presupuesto de Egresos
Clasificación por Objeto del Gasto (Capítulo y Concepto)
Del 01 del octubre al 31 de diciembre del 2024</t>
  </si>
  <si>
    <t>Procuraduria de Proteccion a Niñas,Niños y Adolescentes del Municipio de León,Guanajuato.
Estado Analítico del Ejercicio del Presupuesto de Egresos
Clasificación Administrativa
Del 01 de octubre al 31 de diciembre del 2024</t>
  </si>
  <si>
    <t>Procuraduria de Proteccion a Niñas,Niños y Adolescentes del Municipio de León,Guanajuato.
Estado Analítico del Ejercicio del Presupuesto de Egresos
Clasificación Funcional (Finalidad y Función)
Del 01 de octubre al 31 de diciembre del 2024</t>
  </si>
  <si>
    <t>Procuraduria de Proteccion a Niñas,Niños y Adolescentes del Municipio de León,Guanajuato.
Estado Analítico del Ejercicio del Presupuesto de Egresos
Clasificación Económica (por Tipo de Gasto)
Del 01 de octubre al 31 de diciembre del 2024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</si>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</sst>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2" fillId="0" borderId="12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4" xfId="0" applyNumberFormat="1" applyFont="1" applyBorder="1" applyProtection="1">
      <protection locked="0"/>
    </xf>
    <xf numFmtId="4" fontId="2" fillId="0" borderId="2" xfId="0" applyNumberFormat="1" applyFont="1" applyFill="1" applyBorder="1" applyProtection="1">
      <protection locked="0"/>
    </xf>
    <xf numFmtId="4" fontId="2" fillId="0" borderId="3" xfId="0" applyNumberFormat="1" applyFont="1" applyFill="1" applyBorder="1" applyProtection="1">
      <protection locked="0"/>
    </xf>
    <xf numFmtId="0" fontId="6" fillId="2" borderId="12" xfId="9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Protection="1">
      <protection locked="0"/>
    </xf>
    <xf numFmtId="0" fontId="8" fillId="0" borderId="0" xfId="0" applyFont="1"/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83</xdr:row>
      <xdr:rowOff>0</xdr:rowOff>
    </xdr:from>
    <xdr:to>
      <xdr:col>4</xdr:col>
      <xdr:colOff>934537</xdr:colOff>
      <xdr:row>88</xdr:row>
      <xdr:rowOff>90367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58700"/>
          <a:ext cx="8144962" cy="804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19</xdr:row>
      <xdr:rowOff>123825</xdr:rowOff>
    </xdr:from>
    <xdr:to>
      <xdr:col>6</xdr:col>
      <xdr:colOff>305887</xdr:colOff>
      <xdr:row>25</xdr:row>
      <xdr:rowOff>71317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438525"/>
          <a:ext cx="8144962" cy="804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56</xdr:row>
      <xdr:rowOff>79375</xdr:rowOff>
    </xdr:from>
    <xdr:to>
      <xdr:col>5</xdr:col>
      <xdr:colOff>715462</xdr:colOff>
      <xdr:row>62</xdr:row>
      <xdr:rowOff>26867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0541000"/>
          <a:ext cx="8144962" cy="8047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46</xdr:row>
      <xdr:rowOff>57150</xdr:rowOff>
    </xdr:from>
    <xdr:to>
      <xdr:col>5</xdr:col>
      <xdr:colOff>801187</xdr:colOff>
      <xdr:row>52</xdr:row>
      <xdr:rowOff>4642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372350"/>
          <a:ext cx="8144962" cy="804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opLeftCell="A65" workbookViewId="0">
      <selection activeCell="A72" sqref="A72"/>
    </sheetView>
  </sheetViews>
  <sheetFormatPr baseColWidth="10" defaultColWidth="12" defaultRowHeight="11.25" x14ac:dyDescent="0.2"/>
  <cols>
    <col min="1" max="1" width="69.66406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50" t="s">
        <v>136</v>
      </c>
      <c r="B1" s="51"/>
      <c r="C1" s="51"/>
      <c r="D1" s="51"/>
      <c r="E1" s="51"/>
      <c r="F1" s="51"/>
      <c r="G1" s="52"/>
    </row>
    <row r="2" spans="1:7" x14ac:dyDescent="0.2">
      <c r="A2" s="24"/>
      <c r="B2" s="27" t="s">
        <v>0</v>
      </c>
      <c r="C2" s="28"/>
      <c r="D2" s="28"/>
      <c r="E2" s="28"/>
      <c r="F2" s="29"/>
      <c r="G2" s="53" t="s">
        <v>1</v>
      </c>
    </row>
    <row r="3" spans="1:7" ht="24.95" customHeight="1" x14ac:dyDescent="0.2">
      <c r="A3" s="25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4"/>
    </row>
    <row r="4" spans="1:7" x14ac:dyDescent="0.2">
      <c r="A4" s="26"/>
      <c r="B4" s="4">
        <v>1</v>
      </c>
      <c r="C4" s="4">
        <v>2</v>
      </c>
      <c r="D4" s="47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42">
        <f>+SUM(B6:B12)</f>
        <v>4267440.0028440002</v>
      </c>
      <c r="C5" s="45">
        <f>+SUM(C6:C12)</f>
        <v>-2923154</v>
      </c>
      <c r="D5" s="48">
        <f>+B5+C5</f>
        <v>1344286.0028440002</v>
      </c>
      <c r="E5" s="46">
        <f t="shared" ref="E5:F5" si="0">+SUM(E6:E12)</f>
        <v>0</v>
      </c>
      <c r="F5" s="42">
        <f t="shared" si="0"/>
        <v>0</v>
      </c>
      <c r="G5" s="42">
        <f>+D5-E5</f>
        <v>1344286.0028440002</v>
      </c>
    </row>
    <row r="6" spans="1:7" x14ac:dyDescent="0.2">
      <c r="A6" s="38" t="s">
        <v>11</v>
      </c>
      <c r="B6" s="6">
        <v>2339754.5099999998</v>
      </c>
      <c r="C6" s="6">
        <v>-1885424</v>
      </c>
      <c r="D6" s="43">
        <f>+B6+C6</f>
        <v>454330.50999999978</v>
      </c>
      <c r="E6" s="6">
        <v>0</v>
      </c>
      <c r="F6" s="6">
        <v>0</v>
      </c>
      <c r="G6" s="6">
        <f>+D6-E6</f>
        <v>454330.50999999978</v>
      </c>
    </row>
    <row r="7" spans="1:7" x14ac:dyDescent="0.2">
      <c r="A7" s="38" t="s">
        <v>12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</row>
    <row r="8" spans="1:7" x14ac:dyDescent="0.2">
      <c r="A8" s="38" t="s">
        <v>13</v>
      </c>
      <c r="B8" s="6">
        <v>600000</v>
      </c>
      <c r="C8" s="6">
        <v>-600000</v>
      </c>
      <c r="D8" s="43">
        <f>+B8+C8</f>
        <v>0</v>
      </c>
      <c r="E8" s="44">
        <v>0</v>
      </c>
      <c r="F8" s="6">
        <v>0</v>
      </c>
      <c r="G8" s="6">
        <f>+D8-E8</f>
        <v>0</v>
      </c>
    </row>
    <row r="9" spans="1:7" x14ac:dyDescent="0.2">
      <c r="A9" s="38" t="s">
        <v>14</v>
      </c>
      <c r="B9" s="6">
        <v>875460</v>
      </c>
      <c r="C9" s="6">
        <v>0</v>
      </c>
      <c r="D9" s="43">
        <f>+B9+C9</f>
        <v>875460</v>
      </c>
      <c r="E9" s="6">
        <v>0</v>
      </c>
      <c r="F9" s="6">
        <v>0</v>
      </c>
      <c r="G9" s="6">
        <f>+D9-E9</f>
        <v>875460</v>
      </c>
    </row>
    <row r="10" spans="1:7" x14ac:dyDescent="0.2">
      <c r="A10" s="38" t="s">
        <v>15</v>
      </c>
      <c r="B10" s="6">
        <v>452225.49284399999</v>
      </c>
      <c r="C10" s="6">
        <v>-437730</v>
      </c>
      <c r="D10" s="43">
        <f>+B10+C10</f>
        <v>14495.492843999993</v>
      </c>
      <c r="E10" s="6">
        <v>0</v>
      </c>
      <c r="F10" s="6">
        <v>0</v>
      </c>
      <c r="G10" s="6">
        <f>+D10-E10</f>
        <v>14495.492843999993</v>
      </c>
    </row>
    <row r="11" spans="1:7" x14ac:dyDescent="0.2">
      <c r="A11" s="38" t="s">
        <v>16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38" t="s">
        <v>17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41" t="s">
        <v>18</v>
      </c>
      <c r="B13" s="43">
        <f>+SUM(B14:B22)</f>
        <v>5000</v>
      </c>
      <c r="C13" s="43">
        <f t="shared" ref="C13" si="1">+SUM(C14:C22)</f>
        <v>101705.28</v>
      </c>
      <c r="D13" s="43">
        <f>+B13+C13</f>
        <v>106705.28</v>
      </c>
      <c r="E13" s="43">
        <v>106705.28</v>
      </c>
      <c r="F13" s="43">
        <f>+F14+F17+F22+F20</f>
        <v>106705.28</v>
      </c>
      <c r="G13" s="6">
        <f>+D13-E13</f>
        <v>0</v>
      </c>
    </row>
    <row r="14" spans="1:7" x14ac:dyDescent="0.2">
      <c r="A14" s="38" t="s">
        <v>19</v>
      </c>
      <c r="B14" s="6">
        <v>5000</v>
      </c>
      <c r="C14" s="6">
        <v>15992.88</v>
      </c>
      <c r="D14" s="43">
        <f>+B14+C14</f>
        <v>20992.879999999997</v>
      </c>
      <c r="E14" s="6">
        <v>20992.880000000001</v>
      </c>
      <c r="F14" s="6">
        <f>+E14</f>
        <v>20992.880000000001</v>
      </c>
      <c r="G14" s="6">
        <f>+D14-E14</f>
        <v>0</v>
      </c>
    </row>
    <row r="15" spans="1:7" x14ac:dyDescent="0.2">
      <c r="A15" s="38" t="s">
        <v>20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x14ac:dyDescent="0.2">
      <c r="A16" s="38" t="s">
        <v>21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">
      <c r="A17" s="38" t="s">
        <v>22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">
      <c r="A18" s="38" t="s">
        <v>23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">
      <c r="A19" s="38" t="s">
        <v>24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2">
      <c r="A20" s="38" t="s">
        <v>25</v>
      </c>
      <c r="B20" s="6">
        <v>0</v>
      </c>
      <c r="C20" s="6">
        <v>85712.4</v>
      </c>
      <c r="D20" s="6">
        <v>85712.4</v>
      </c>
      <c r="E20" s="6">
        <v>85712.4</v>
      </c>
      <c r="F20" s="6">
        <v>85712.4</v>
      </c>
      <c r="G20" s="6">
        <v>0</v>
      </c>
    </row>
    <row r="21" spans="1:7" x14ac:dyDescent="0.2">
      <c r="A21" s="38" t="s">
        <v>26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38" t="s">
        <v>27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x14ac:dyDescent="0.2">
      <c r="A23" s="41" t="s">
        <v>28</v>
      </c>
      <c r="B23" s="43">
        <f>+SUM(B24:B32)</f>
        <v>293305</v>
      </c>
      <c r="C23" s="43">
        <f>+SUM(C24:C32)</f>
        <v>1054891.1600000001</v>
      </c>
      <c r="D23" s="43">
        <f>+B23+C23</f>
        <v>1348196.1600000001</v>
      </c>
      <c r="E23" s="43">
        <f>+SUM(E24:E32)</f>
        <v>1335245.28</v>
      </c>
      <c r="F23" s="43">
        <f>+SUM(F24:F32)</f>
        <v>999899.6</v>
      </c>
      <c r="G23" s="6">
        <f>+D23-E23</f>
        <v>12950.880000000121</v>
      </c>
    </row>
    <row r="24" spans="1:7" x14ac:dyDescent="0.2">
      <c r="A24" s="38" t="s">
        <v>29</v>
      </c>
      <c r="B24" s="6">
        <v>0</v>
      </c>
      <c r="C24" s="6">
        <v>7908.28</v>
      </c>
      <c r="D24" s="43">
        <f>+B24+C24</f>
        <v>7908.28</v>
      </c>
      <c r="E24" s="6">
        <v>0</v>
      </c>
      <c r="F24" s="6">
        <v>0</v>
      </c>
      <c r="G24" s="6">
        <f t="shared" ref="G24:G25" si="2">+D24-E24</f>
        <v>7908.28</v>
      </c>
    </row>
    <row r="25" spans="1:7" x14ac:dyDescent="0.2">
      <c r="A25" s="38" t="s">
        <v>30</v>
      </c>
      <c r="B25" s="6">
        <v>65000</v>
      </c>
      <c r="C25" s="6">
        <v>275420.24</v>
      </c>
      <c r="D25" s="43">
        <f>+B25+C25</f>
        <v>340420.24</v>
      </c>
      <c r="E25" s="6">
        <v>340420.04</v>
      </c>
      <c r="F25" s="6">
        <v>85220.24</v>
      </c>
      <c r="G25" s="6">
        <f t="shared" si="2"/>
        <v>0.20000000001164153</v>
      </c>
    </row>
    <row r="26" spans="1:7" x14ac:dyDescent="0.2">
      <c r="A26" s="38" t="s">
        <v>31</v>
      </c>
      <c r="B26" s="6">
        <v>0</v>
      </c>
      <c r="C26" s="6">
        <v>170277.88</v>
      </c>
      <c r="D26" s="43">
        <f>+B26+C26</f>
        <v>170277.88</v>
      </c>
      <c r="E26" s="6">
        <v>170277.88</v>
      </c>
      <c r="F26" s="6">
        <v>93268</v>
      </c>
      <c r="G26" s="6">
        <f>+D26-E26</f>
        <v>0</v>
      </c>
    </row>
    <row r="27" spans="1:7" x14ac:dyDescent="0.2">
      <c r="A27" s="38" t="s">
        <v>32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">
      <c r="A28" s="38" t="s">
        <v>33</v>
      </c>
      <c r="B28" s="6">
        <v>0</v>
      </c>
      <c r="C28" s="6">
        <v>199689.36</v>
      </c>
      <c r="D28" s="43">
        <f>+B28+C28</f>
        <v>199689.36</v>
      </c>
      <c r="E28" s="6">
        <v>199689.36</v>
      </c>
      <c r="F28" s="6">
        <v>199689.36</v>
      </c>
      <c r="G28" s="6">
        <v>0</v>
      </c>
    </row>
    <row r="29" spans="1:7" x14ac:dyDescent="0.2">
      <c r="A29" s="38" t="s">
        <v>34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">
      <c r="A30" s="38" t="s">
        <v>35</v>
      </c>
      <c r="B30" s="6">
        <v>0</v>
      </c>
      <c r="C30" s="6">
        <v>13977</v>
      </c>
      <c r="D30" s="43">
        <f>+B30+C30</f>
        <v>13977</v>
      </c>
      <c r="E30" s="6">
        <f>+D30</f>
        <v>13977</v>
      </c>
      <c r="F30" s="6">
        <f>+E30</f>
        <v>13977</v>
      </c>
      <c r="G30" s="6">
        <v>0</v>
      </c>
    </row>
    <row r="31" spans="1:7" x14ac:dyDescent="0.2">
      <c r="A31" s="38" t="s">
        <v>36</v>
      </c>
      <c r="B31" s="6">
        <v>0</v>
      </c>
      <c r="C31" s="6">
        <v>6496</v>
      </c>
      <c r="D31" s="43">
        <f>+B31+C31</f>
        <v>6496</v>
      </c>
      <c r="E31" s="6">
        <f>+D31</f>
        <v>6496</v>
      </c>
      <c r="F31" s="6">
        <f>+E31</f>
        <v>6496</v>
      </c>
      <c r="G31" s="6">
        <v>0</v>
      </c>
    </row>
    <row r="32" spans="1:7" x14ac:dyDescent="0.2">
      <c r="A32" s="38" t="s">
        <v>37</v>
      </c>
      <c r="B32" s="6">
        <v>228305</v>
      </c>
      <c r="C32" s="6">
        <v>381122.4</v>
      </c>
      <c r="D32" s="43">
        <f>+B32+C32</f>
        <v>609427.4</v>
      </c>
      <c r="E32" s="6">
        <v>604385</v>
      </c>
      <c r="F32" s="6">
        <v>601249</v>
      </c>
      <c r="G32" s="6">
        <f>+D32-E32</f>
        <v>5042.4000000000233</v>
      </c>
    </row>
    <row r="33" spans="1:7" x14ac:dyDescent="0.2">
      <c r="A33" s="41" t="s">
        <v>38</v>
      </c>
      <c r="B33" s="6">
        <v>0</v>
      </c>
      <c r="C33" s="6">
        <f>+C37</f>
        <v>1630000</v>
      </c>
      <c r="D33" s="6">
        <f>+D37</f>
        <v>1630000</v>
      </c>
      <c r="E33" s="6">
        <f>+E37</f>
        <v>1541434.21</v>
      </c>
      <c r="F33" s="6">
        <f>+F37</f>
        <v>1221318.21</v>
      </c>
      <c r="G33" s="6">
        <f>+D33-E33</f>
        <v>88565.790000000037</v>
      </c>
    </row>
    <row r="34" spans="1:7" x14ac:dyDescent="0.2">
      <c r="A34" s="38" t="s">
        <v>39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38" t="s">
        <v>40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x14ac:dyDescent="0.2">
      <c r="A36" s="38" t="s">
        <v>41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">
      <c r="A37" s="38" t="s">
        <v>42</v>
      </c>
      <c r="B37" s="6">
        <v>0</v>
      </c>
      <c r="C37" s="6">
        <v>1630000</v>
      </c>
      <c r="D37" s="43">
        <f>+B37+C37</f>
        <v>1630000</v>
      </c>
      <c r="E37" s="6">
        <v>1541434.21</v>
      </c>
      <c r="F37" s="6">
        <v>1221318.21</v>
      </c>
      <c r="G37" s="6">
        <f>+D37-E37</f>
        <v>88565.790000000037</v>
      </c>
    </row>
    <row r="38" spans="1:7" x14ac:dyDescent="0.2">
      <c r="A38" s="38" t="s">
        <v>43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">
      <c r="A39" s="38" t="s">
        <v>44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38" t="s">
        <v>45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38" t="s">
        <v>46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</row>
    <row r="42" spans="1:7" x14ac:dyDescent="0.2">
      <c r="A42" s="38" t="s">
        <v>47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1:7" x14ac:dyDescent="0.2">
      <c r="A43" s="41" t="s">
        <v>48</v>
      </c>
      <c r="B43" s="43">
        <f t="shared" ref="B43:C43" si="3">+SUM(B44:B52)</f>
        <v>435190</v>
      </c>
      <c r="C43" s="43">
        <f t="shared" si="3"/>
        <v>136557.56</v>
      </c>
      <c r="D43" s="43">
        <f>+B43+C43</f>
        <v>571747.56000000006</v>
      </c>
      <c r="E43" s="43">
        <f>+E44</f>
        <v>571721.91</v>
      </c>
      <c r="F43" s="43">
        <f>+F44</f>
        <v>460525.58</v>
      </c>
      <c r="G43" s="6">
        <f>+D43-E43</f>
        <v>25.650000000023283</v>
      </c>
    </row>
    <row r="44" spans="1:7" x14ac:dyDescent="0.2">
      <c r="A44" s="38" t="s">
        <v>49</v>
      </c>
      <c r="B44" s="6">
        <v>435190</v>
      </c>
      <c r="C44" s="6">
        <v>136557.56</v>
      </c>
      <c r="D44" s="43">
        <f>+B44+C44</f>
        <v>571747.56000000006</v>
      </c>
      <c r="E44" s="6">
        <v>571721.91</v>
      </c>
      <c r="F44" s="6">
        <f>75187.99+385337.59</f>
        <v>460525.58</v>
      </c>
      <c r="G44" s="6">
        <f>+D44-E44</f>
        <v>25.650000000023283</v>
      </c>
    </row>
    <row r="45" spans="1:7" x14ac:dyDescent="0.2">
      <c r="A45" s="38" t="s">
        <v>50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</row>
    <row r="46" spans="1:7" x14ac:dyDescent="0.2">
      <c r="A46" s="38" t="s">
        <v>51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</row>
    <row r="47" spans="1:7" x14ac:dyDescent="0.2">
      <c r="A47" s="38" t="s">
        <v>52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</row>
    <row r="48" spans="1:7" x14ac:dyDescent="0.2">
      <c r="A48" s="38" t="s">
        <v>53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x14ac:dyDescent="0.2">
      <c r="A49" s="38" t="s">
        <v>54</v>
      </c>
      <c r="B49" s="6">
        <v>0</v>
      </c>
      <c r="C49" s="6">
        <v>0</v>
      </c>
      <c r="D49" s="43">
        <f>+B49+C49</f>
        <v>0</v>
      </c>
      <c r="E49" s="6">
        <v>0</v>
      </c>
      <c r="F49" s="6">
        <v>0</v>
      </c>
      <c r="G49" s="6">
        <f>+D49-E49</f>
        <v>0</v>
      </c>
    </row>
    <row r="50" spans="1:7" x14ac:dyDescent="0.2">
      <c r="A50" s="38" t="s">
        <v>55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x14ac:dyDescent="0.2">
      <c r="A51" s="38" t="s">
        <v>56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spans="1:7" x14ac:dyDescent="0.2">
      <c r="A52" s="38" t="s">
        <v>57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</row>
    <row r="53" spans="1:7" x14ac:dyDescent="0.2">
      <c r="A53" s="41" t="s">
        <v>58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</row>
    <row r="54" spans="1:7" x14ac:dyDescent="0.2">
      <c r="A54" s="38" t="s">
        <v>59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x14ac:dyDescent="0.2">
      <c r="A55" s="38" t="s">
        <v>60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 x14ac:dyDescent="0.2">
      <c r="A56" s="38" t="s">
        <v>61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 x14ac:dyDescent="0.2">
      <c r="A57" s="41" t="s">
        <v>62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</row>
    <row r="58" spans="1:7" x14ac:dyDescent="0.2">
      <c r="A58" s="38" t="s">
        <v>63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x14ac:dyDescent="0.2">
      <c r="A59" s="38" t="s">
        <v>64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x14ac:dyDescent="0.2">
      <c r="A60" s="38" t="s">
        <v>65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">
      <c r="A61" s="38" t="s">
        <v>66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1:7" x14ac:dyDescent="0.2">
      <c r="A62" s="38" t="s">
        <v>67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x14ac:dyDescent="0.2">
      <c r="A63" s="38" t="s">
        <v>68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x14ac:dyDescent="0.2">
      <c r="A64" s="38" t="s">
        <v>69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7" x14ac:dyDescent="0.2">
      <c r="A65" s="41" t="s">
        <v>70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</row>
    <row r="66" spans="1:7" x14ac:dyDescent="0.2">
      <c r="A66" s="38" t="s">
        <v>71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</row>
    <row r="67" spans="1:7" x14ac:dyDescent="0.2">
      <c r="A67" s="38" t="s">
        <v>72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</row>
    <row r="68" spans="1:7" x14ac:dyDescent="0.2">
      <c r="A68" s="38" t="s">
        <v>73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</row>
    <row r="69" spans="1:7" x14ac:dyDescent="0.2">
      <c r="A69" s="41" t="s">
        <v>74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</row>
    <row r="70" spans="1:7" x14ac:dyDescent="0.2">
      <c r="A70" s="38" t="s">
        <v>75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7" x14ac:dyDescent="0.2">
      <c r="A71" s="38" t="s">
        <v>76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</row>
    <row r="72" spans="1:7" x14ac:dyDescent="0.2">
      <c r="A72" s="38" t="s">
        <v>77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1:7" x14ac:dyDescent="0.2">
      <c r="A73" s="38" t="s">
        <v>78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1:7" x14ac:dyDescent="0.2">
      <c r="A74" s="38" t="s">
        <v>79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</row>
    <row r="75" spans="1:7" x14ac:dyDescent="0.2">
      <c r="A75" s="38" t="s">
        <v>80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7" x14ac:dyDescent="0.2">
      <c r="A76" s="39" t="s">
        <v>81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</row>
    <row r="77" spans="1:7" x14ac:dyDescent="0.2">
      <c r="A77" s="40" t="s">
        <v>82</v>
      </c>
      <c r="B77" s="8">
        <f t="shared" ref="B77" si="4">+B5+B13+B23+B43</f>
        <v>5000935.0028440002</v>
      </c>
      <c r="C77" s="8">
        <f>+C5+C13+C23+C43+C33+C90</f>
        <v>0</v>
      </c>
      <c r="D77" s="8">
        <f>+D5+D13+D23+D43+D46+D33</f>
        <v>5000935.0028440002</v>
      </c>
      <c r="E77" s="8">
        <f>+E5+E13+E23+E43+E33</f>
        <v>3555106.68</v>
      </c>
      <c r="F77" s="8">
        <f>+F5+F13+F23+F43+F33</f>
        <v>2788448.67</v>
      </c>
      <c r="G77" s="8">
        <f>+G5+G13+G23+G43+G33</f>
        <v>1445828.3228440005</v>
      </c>
    </row>
    <row r="79" spans="1:7" x14ac:dyDescent="0.2">
      <c r="A79" s="49" t="s">
        <v>140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showGridLines="0" topLeftCell="A2" workbookViewId="0">
      <selection activeCell="H8" sqref="H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50" t="s">
        <v>139</v>
      </c>
      <c r="B1" s="51"/>
      <c r="C1" s="51"/>
      <c r="D1" s="51"/>
      <c r="E1" s="51"/>
      <c r="F1" s="51"/>
      <c r="G1" s="52"/>
    </row>
    <row r="2" spans="1:7" x14ac:dyDescent="0.2">
      <c r="A2" s="24"/>
      <c r="B2" s="27" t="s">
        <v>0</v>
      </c>
      <c r="C2" s="28"/>
      <c r="D2" s="28"/>
      <c r="E2" s="28"/>
      <c r="F2" s="29"/>
      <c r="G2" s="53" t="s">
        <v>1</v>
      </c>
    </row>
    <row r="3" spans="1:7" ht="24.95" customHeight="1" x14ac:dyDescent="0.2">
      <c r="A3" s="25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4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83</v>
      </c>
      <c r="B6" s="6">
        <f>+COG!B77</f>
        <v>5000935.0028440002</v>
      </c>
      <c r="C6" s="6">
        <f>+COG!C77</f>
        <v>0</v>
      </c>
      <c r="D6" s="6">
        <f>+B6+C6</f>
        <v>5000935.0028440002</v>
      </c>
      <c r="E6" s="6">
        <f>+COG!E77</f>
        <v>3555106.68</v>
      </c>
      <c r="F6" s="6">
        <f>+COG!F77</f>
        <v>2788448.67</v>
      </c>
      <c r="G6" s="6">
        <f>+D6-E6</f>
        <v>1445828.3228440001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84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6">
        <f>+D8-E8</f>
        <v>0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85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6">
        <f>+D10-E10</f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6">
        <f>+D12-E12</f>
        <v>0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71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6">
        <f>+D14-E14</f>
        <v>0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82</v>
      </c>
      <c r="B16" s="8">
        <f t="shared" ref="B16:G16" si="0">+B6</f>
        <v>5000935.0028440002</v>
      </c>
      <c r="C16" s="8">
        <f t="shared" si="0"/>
        <v>0</v>
      </c>
      <c r="D16" s="8">
        <f t="shared" si="0"/>
        <v>5000935.0028440002</v>
      </c>
      <c r="E16" s="8">
        <f t="shared" si="0"/>
        <v>3555106.68</v>
      </c>
      <c r="F16" s="8">
        <f t="shared" si="0"/>
        <v>2788448.67</v>
      </c>
      <c r="G16" s="8">
        <f t="shared" si="0"/>
        <v>1445828.3228440001</v>
      </c>
    </row>
    <row r="18" spans="1:1" x14ac:dyDescent="0.2">
      <c r="A18" s="49" t="s">
        <v>140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view="pageBreakPreview" topLeftCell="A28" zoomScale="60" zoomScaleNormal="100" workbookViewId="0">
      <selection activeCell="A39" sqref="A39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0" t="s">
        <v>137</v>
      </c>
      <c r="B1" s="51"/>
      <c r="C1" s="51"/>
      <c r="D1" s="51"/>
      <c r="E1" s="51"/>
      <c r="F1" s="51"/>
      <c r="G1" s="52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53" t="s">
        <v>1</v>
      </c>
    </row>
    <row r="4" spans="1:7" ht="24.95" customHeight="1" x14ac:dyDescent="0.2">
      <c r="A4" s="25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54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135</v>
      </c>
      <c r="B7" s="6">
        <f>+CTG!B6</f>
        <v>5000935.0028440002</v>
      </c>
      <c r="C7" s="6">
        <f>+CTG!C16</f>
        <v>0</v>
      </c>
      <c r="D7" s="6">
        <f>+B7+C7</f>
        <v>5000935.0028440002</v>
      </c>
      <c r="E7" s="6">
        <f>+COG!E77</f>
        <v>3555106.68</v>
      </c>
      <c r="F7" s="6">
        <f>+COG!F77</f>
        <v>2788448.67</v>
      </c>
      <c r="G7" s="6">
        <f>+D7-E7</f>
        <v>1445828.3228440001</v>
      </c>
    </row>
    <row r="8" spans="1:7" x14ac:dyDescent="0.2">
      <c r="A8" s="31" t="s">
        <v>86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7" x14ac:dyDescent="0.2">
      <c r="A9" s="31" t="s">
        <v>87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">
      <c r="A10" s="31" t="s">
        <v>88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x14ac:dyDescent="0.2">
      <c r="A11" s="31" t="s">
        <v>89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31" t="s">
        <v>90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31" t="s">
        <v>91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">
      <c r="A14" s="31" t="s">
        <v>92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x14ac:dyDescent="0.2">
      <c r="A15" s="31"/>
      <c r="B15" s="7"/>
      <c r="C15" s="7"/>
      <c r="D15" s="7"/>
      <c r="E15" s="7"/>
      <c r="F15" s="7"/>
      <c r="G15" s="7"/>
    </row>
    <row r="16" spans="1:7" x14ac:dyDescent="0.2">
      <c r="A16" s="32" t="s">
        <v>82</v>
      </c>
      <c r="B16" s="12">
        <f t="shared" ref="B16:G16" si="0">+B7</f>
        <v>5000935.0028440002</v>
      </c>
      <c r="C16" s="12">
        <f t="shared" si="0"/>
        <v>0</v>
      </c>
      <c r="D16" s="12">
        <f t="shared" si="0"/>
        <v>5000935.0028440002</v>
      </c>
      <c r="E16" s="12">
        <f t="shared" si="0"/>
        <v>3555106.68</v>
      </c>
      <c r="F16" s="12">
        <f t="shared" si="0"/>
        <v>2788448.67</v>
      </c>
      <c r="G16" s="12">
        <f t="shared" si="0"/>
        <v>1445828.3228440001</v>
      </c>
    </row>
    <row r="19" spans="1:7" ht="45" customHeight="1" x14ac:dyDescent="0.2">
      <c r="A19" s="50" t="s">
        <v>137</v>
      </c>
      <c r="B19" s="51"/>
      <c r="C19" s="51"/>
      <c r="D19" s="51"/>
      <c r="E19" s="51"/>
      <c r="F19" s="51"/>
      <c r="G19" s="52"/>
    </row>
    <row r="21" spans="1:7" x14ac:dyDescent="0.2">
      <c r="A21" s="24"/>
      <c r="B21" s="27" t="s">
        <v>0</v>
      </c>
      <c r="C21" s="28"/>
      <c r="D21" s="28"/>
      <c r="E21" s="28"/>
      <c r="F21" s="29"/>
      <c r="G21" s="53" t="s">
        <v>1</v>
      </c>
    </row>
    <row r="22" spans="1:7" ht="22.5" x14ac:dyDescent="0.2">
      <c r="A22" s="25" t="s">
        <v>2</v>
      </c>
      <c r="B22" s="3" t="s">
        <v>3</v>
      </c>
      <c r="C22" s="3" t="s">
        <v>4</v>
      </c>
      <c r="D22" s="3" t="s">
        <v>5</v>
      </c>
      <c r="E22" s="3" t="s">
        <v>6</v>
      </c>
      <c r="F22" s="3" t="s">
        <v>7</v>
      </c>
      <c r="G22" s="54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93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">
      <c r="A26" s="31" t="s">
        <v>94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">
      <c r="A27" s="31" t="s">
        <v>95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">
      <c r="A28" s="31" t="s">
        <v>96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82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3" spans="1:7" ht="45" customHeight="1" x14ac:dyDescent="0.2">
      <c r="A33" s="50" t="s">
        <v>137</v>
      </c>
      <c r="B33" s="51"/>
      <c r="C33" s="51"/>
      <c r="D33" s="51"/>
      <c r="E33" s="51"/>
      <c r="F33" s="51"/>
      <c r="G33" s="52"/>
    </row>
    <row r="34" spans="1:7" x14ac:dyDescent="0.2">
      <c r="A34" s="24"/>
      <c r="B34" s="27" t="s">
        <v>0</v>
      </c>
      <c r="C34" s="28"/>
      <c r="D34" s="28"/>
      <c r="E34" s="28"/>
      <c r="F34" s="29"/>
      <c r="G34" s="53" t="s">
        <v>1</v>
      </c>
    </row>
    <row r="35" spans="1:7" ht="22.5" x14ac:dyDescent="0.2">
      <c r="A35" s="25" t="s">
        <v>2</v>
      </c>
      <c r="B35" s="3" t="s">
        <v>3</v>
      </c>
      <c r="C35" s="3" t="s">
        <v>4</v>
      </c>
      <c r="D35" s="3" t="s">
        <v>5</v>
      </c>
      <c r="E35" s="3" t="s">
        <v>6</v>
      </c>
      <c r="F35" s="3" t="s">
        <v>7</v>
      </c>
      <c r="G35" s="54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3" t="s">
        <v>97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98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2.5" x14ac:dyDescent="0.2">
      <c r="A42" s="33" t="s">
        <v>99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2.5" x14ac:dyDescent="0.2">
      <c r="A44" s="33" t="s">
        <v>100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2.5" x14ac:dyDescent="0.2">
      <c r="A46" s="33" t="s">
        <v>101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2.5" x14ac:dyDescent="0.2">
      <c r="A48" s="33" t="s">
        <v>102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x14ac:dyDescent="0.2">
      <c r="A50" s="33" t="s">
        <v>103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82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</row>
    <row r="54" spans="1:7" x14ac:dyDescent="0.2">
      <c r="A54" s="49" t="s">
        <v>140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landscape" r:id="rId1"/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topLeftCell="A30" zoomScaleNormal="100" workbookViewId="0">
      <selection activeCell="C55" sqref="C55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0" t="s">
        <v>138</v>
      </c>
      <c r="B1" s="55"/>
      <c r="C1" s="55"/>
      <c r="D1" s="55"/>
      <c r="E1" s="55"/>
      <c r="F1" s="55"/>
      <c r="G1" s="56"/>
    </row>
    <row r="2" spans="1:7" x14ac:dyDescent="0.2">
      <c r="A2" s="24"/>
      <c r="B2" s="27" t="s">
        <v>0</v>
      </c>
      <c r="C2" s="28"/>
      <c r="D2" s="28"/>
      <c r="E2" s="28"/>
      <c r="F2" s="29"/>
      <c r="G2" s="53" t="s">
        <v>1</v>
      </c>
    </row>
    <row r="3" spans="1:7" ht="24.95" customHeight="1" x14ac:dyDescent="0.2">
      <c r="A3" s="25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4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104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</row>
    <row r="7" spans="1:7" x14ac:dyDescent="0.2">
      <c r="A7" s="30" t="s">
        <v>105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</row>
    <row r="8" spans="1:7" x14ac:dyDescent="0.2">
      <c r="A8" s="30" t="s">
        <v>106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7" x14ac:dyDescent="0.2">
      <c r="A9" s="30" t="s">
        <v>107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">
      <c r="A10" s="30" t="s">
        <v>108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x14ac:dyDescent="0.2">
      <c r="A11" s="30" t="s">
        <v>109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30" t="s">
        <v>110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30" t="s">
        <v>111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">
      <c r="A14" s="30" t="s">
        <v>37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112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">
      <c r="A17" s="30" t="s">
        <v>113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">
      <c r="A18" s="30" t="s">
        <v>114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">
      <c r="A19" s="30" t="s">
        <v>115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2">
      <c r="A20" s="30" t="s">
        <v>116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2">
      <c r="A21" s="30" t="s">
        <v>117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30" t="s">
        <v>118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x14ac:dyDescent="0.2">
      <c r="A23" s="30" t="s">
        <v>119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120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">
      <c r="A26" s="30" t="s">
        <v>121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">
      <c r="A27" s="30" t="s">
        <v>122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">
      <c r="A28" s="30" t="s">
        <v>123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x14ac:dyDescent="0.2">
      <c r="A29" s="30" t="s">
        <v>124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">
      <c r="A30" s="30" t="s">
        <v>125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x14ac:dyDescent="0.2">
      <c r="A31" s="30" t="s">
        <v>126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x14ac:dyDescent="0.2">
      <c r="A32" s="30" t="s">
        <v>127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x14ac:dyDescent="0.2">
      <c r="A33" s="30" t="s">
        <v>128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x14ac:dyDescent="0.2">
      <c r="A34" s="30" t="s">
        <v>129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130</v>
      </c>
      <c r="B36" s="6">
        <f>+CA!B16</f>
        <v>5000935.0028440002</v>
      </c>
      <c r="C36" s="6">
        <f>+COG!C77</f>
        <v>0</v>
      </c>
      <c r="D36" s="6">
        <f>+CA!D16</f>
        <v>5000935.0028440002</v>
      </c>
      <c r="E36" s="6">
        <f>+COG!E77</f>
        <v>3555106.68</v>
      </c>
      <c r="F36" s="6">
        <f>+COG!F77</f>
        <v>2788448.67</v>
      </c>
      <c r="G36" s="6">
        <f>+CA!G16</f>
        <v>1445828.3228440001</v>
      </c>
    </row>
    <row r="37" spans="1:7" x14ac:dyDescent="0.2">
      <c r="A37" s="30" t="s">
        <v>131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2.5" x14ac:dyDescent="0.2">
      <c r="A38" s="30" t="s">
        <v>132</v>
      </c>
      <c r="B38" s="6">
        <v>5000935</v>
      </c>
      <c r="C38" s="6">
        <v>0</v>
      </c>
      <c r="D38" s="6">
        <v>5000935</v>
      </c>
      <c r="E38" s="6">
        <v>3555106.68</v>
      </c>
      <c r="F38" s="6">
        <f>+COG!F77</f>
        <v>2788448.67</v>
      </c>
      <c r="G38" s="6">
        <v>1445828.32</v>
      </c>
    </row>
    <row r="39" spans="1:7" x14ac:dyDescent="0.2">
      <c r="A39" s="30" t="s">
        <v>133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30" t="s">
        <v>134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82</v>
      </c>
      <c r="B42" s="12">
        <f t="shared" ref="B42:G42" si="0">+B36</f>
        <v>5000935.0028440002</v>
      </c>
      <c r="C42" s="12">
        <f t="shared" si="0"/>
        <v>0</v>
      </c>
      <c r="D42" s="12">
        <f t="shared" si="0"/>
        <v>5000935.0028440002</v>
      </c>
      <c r="E42" s="12">
        <f t="shared" si="0"/>
        <v>3555106.68</v>
      </c>
      <c r="F42" s="12">
        <f t="shared" si="0"/>
        <v>2788448.67</v>
      </c>
      <c r="G42" s="12">
        <f t="shared" si="0"/>
        <v>1445828.3228440001</v>
      </c>
    </row>
    <row r="44" spans="1:7" x14ac:dyDescent="0.2">
      <c r="A44" s="49" t="s">
        <v>140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5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dcmitype/"/>
    <ds:schemaRef ds:uri="6aa8a68a-ab09-4ac8-a697-fdce915bc567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hector hernandez miranda</cp:lastModifiedBy>
  <cp:revision/>
  <cp:lastPrinted>2025-01-21T21:09:04Z</cp:lastPrinted>
  <dcterms:created xsi:type="dcterms:W3CDTF">2014-02-10T03:37:14Z</dcterms:created>
  <dcterms:modified xsi:type="dcterms:W3CDTF">2025-01-22T02:28:21Z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